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sumen" sheetId="1" r:id="rId3"/>
    <sheet state="visible" name="serg_leo" sheetId="2" r:id="rId4"/>
    <sheet state="visible" name="lean_eric_caro" sheetId="3" r:id="rId5"/>
    <sheet state="visible" name="bera_nino" sheetId="4" r:id="rId6"/>
    <sheet state="visible" name="ber_fer_seba" sheetId="5" r:id="rId7"/>
    <sheet state="visible" name="Pau_andy" sheetId="6" r:id="rId8"/>
    <sheet state="visible" name="Datos" sheetId="7" r:id="rId9"/>
  </sheets>
  <definedNames/>
  <calcPr/>
</workbook>
</file>

<file path=xl/sharedStrings.xml><?xml version="1.0" encoding="utf-8"?>
<sst xmlns="http://schemas.openxmlformats.org/spreadsheetml/2006/main" count="164" uniqueCount="42">
  <si>
    <t>Tarea</t>
  </si>
  <si>
    <t>Pau/Andy</t>
  </si>
  <si>
    <t>Observaciones</t>
  </si>
  <si>
    <t>Complejidad</t>
  </si>
  <si>
    <t>Estimación (hs)</t>
  </si>
  <si>
    <t>Sergio/Leopa</t>
  </si>
  <si>
    <t>Eric/Lean/Caro</t>
  </si>
  <si>
    <t>Bera/Nino</t>
  </si>
  <si>
    <t>Ber/Fer/Seba</t>
  </si>
  <si>
    <t>Horas</t>
  </si>
  <si>
    <t>%</t>
  </si>
  <si>
    <t>Baja</t>
  </si>
  <si>
    <t>Home</t>
  </si>
  <si>
    <t>Dar turno. Tabs</t>
  </si>
  <si>
    <t>Dar turnos. Busqueda + filtro</t>
  </si>
  <si>
    <t>Media</t>
  </si>
  <si>
    <t>Dar turnos. Datos turno</t>
  </si>
  <si>
    <t>Dar turno. Disponibilidad</t>
  </si>
  <si>
    <t>Home. Maquetació</t>
  </si>
  <si>
    <t>Alta</t>
  </si>
  <si>
    <t>Dar turnos. Confirmación</t>
  </si>
  <si>
    <t>Home. Controlador</t>
  </si>
  <si>
    <t>Dar presente. Busqueda + filtros</t>
  </si>
  <si>
    <t>Dar turno. Asistente del form (tabs)</t>
  </si>
  <si>
    <t>Dar presente. Dar present</t>
  </si>
  <si>
    <t>Dar turno. Busqueda</t>
  </si>
  <si>
    <t>Dar presente. Confirmación</t>
  </si>
  <si>
    <t>Dar turnos. Datos grilla</t>
  </si>
  <si>
    <t>Crear pantalla</t>
  </si>
  <si>
    <t>Carga combo hora</t>
  </si>
  <si>
    <t xml:space="preserve">Mostrar confirmacion </t>
  </si>
  <si>
    <t>Mostar confirmacion</t>
  </si>
  <si>
    <t>Total</t>
  </si>
  <si>
    <t>Total Tareas</t>
  </si>
  <si>
    <t>AVG. Tarea</t>
  </si>
  <si>
    <t xml:space="preserve">Dar Turno. Datos del paciente - todo </t>
  </si>
  <si>
    <t>Dar Turno. Datos del turno todo</t>
  </si>
  <si>
    <t>Dar Turno. confirmación - todo</t>
  </si>
  <si>
    <t>Dar Turno. Disponibilidad diseño solución</t>
  </si>
  <si>
    <t>Dar Turno. Disponibilidad implementación</t>
  </si>
  <si>
    <t>Dar Presente. seleccionar turno</t>
  </si>
  <si>
    <t>Dar Presente. confirmar datos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</si>
</sst>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"/>
  </numFmts>
  <fonts count="4">
    <font>
      <sz val="11.0"/>
      <color rgb="FF000000"/>
      <name val="Calibri"/>
    </font>
    <font>
      <b/>
      <sz val="11.0"/>
      <color rgb="FFFFFFFF"/>
      <name val="Calibri"/>
    </font>
    <font/>
    <font>
      <b/>
      <sz val="11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D7D31"/>
        <bgColor rgb="FFED7D31"/>
      </patternFill>
    </fill>
    <fill>
      <patternFill patternType="solid">
        <fgColor rgb="FFFBE4D5"/>
        <bgColor rgb="FFFBE4D5"/>
      </patternFill>
    </fill>
    <fill>
      <patternFill patternType="solid">
        <fgColor rgb="FFF7CAAC"/>
        <bgColor rgb="FFF7CAAC"/>
      </patternFill>
    </fill>
    <fill>
      <patternFill patternType="solid">
        <fgColor rgb="FFF4B083"/>
        <bgColor rgb="FFF4B083"/>
      </patternFill>
    </fill>
  </fills>
  <borders count="20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right/>
      <top/>
      <bottom/>
    </border>
    <border>
      <left style="thin">
        <color rgb="FF000000"/>
      </left>
      <top/>
      <bottom style="thin">
        <color rgb="FF000000"/>
      </bottom>
    </border>
    <border>
      <left/>
      <right/>
      <bottom/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0" numFmtId="0" xfId="0" applyBorder="1" applyFill="1" applyFont="1"/>
    <xf borderId="2" fillId="3" fontId="1" numFmtId="0" xfId="0" applyAlignment="1" applyBorder="1" applyFill="1" applyFont="1">
      <alignment horizontal="center" vertical="center"/>
    </xf>
    <xf borderId="3" fillId="3" fontId="1" numFmtId="0" xfId="0" applyAlignment="1" applyBorder="1" applyFont="1">
      <alignment horizontal="center" readingOrder="0" vertical="center"/>
    </xf>
    <xf borderId="4" fillId="0" fontId="2" numFmtId="0" xfId="0" applyBorder="1" applyFont="1"/>
    <xf borderId="5" fillId="4" fontId="0" numFmtId="0" xfId="0" applyAlignment="1" applyBorder="1" applyFill="1" applyFont="1">
      <alignment readingOrder="0"/>
    </xf>
    <xf borderId="6" fillId="4" fontId="0" numFmtId="0" xfId="0" applyBorder="1" applyFont="1"/>
    <xf borderId="7" fillId="0" fontId="2" numFmtId="0" xfId="0" applyBorder="1" applyFont="1"/>
    <xf borderId="6" fillId="4" fontId="0" numFmtId="0" xfId="0" applyAlignment="1" applyBorder="1" applyFont="1">
      <alignment readingOrder="0"/>
    </xf>
    <xf borderId="8" fillId="2" fontId="0" numFmtId="0" xfId="0" applyBorder="1" applyFont="1"/>
    <xf borderId="9" fillId="4" fontId="0" numFmtId="0" xfId="0" applyAlignment="1" applyBorder="1" applyFont="1">
      <alignment readingOrder="0"/>
    </xf>
    <xf borderId="10" fillId="4" fontId="0" numFmtId="0" xfId="0" applyBorder="1" applyFont="1"/>
    <xf borderId="2" fillId="5" fontId="0" numFmtId="0" xfId="0" applyBorder="1" applyFill="1" applyFont="1"/>
    <xf borderId="6" fillId="4" fontId="0" numFmtId="0" xfId="0" applyAlignment="1" applyBorder="1" applyFont="1">
      <alignment readingOrder="0" shrinkToFit="0" wrapText="1"/>
    </xf>
    <xf borderId="10" fillId="4" fontId="0" numFmtId="0" xfId="0" applyAlignment="1" applyBorder="1" applyFont="1">
      <alignment readingOrder="0"/>
    </xf>
    <xf borderId="11" fillId="4" fontId="0" numFmtId="0" xfId="0" applyBorder="1" applyFont="1"/>
    <xf borderId="2" fillId="4" fontId="0" numFmtId="0" xfId="0" applyAlignment="1" applyBorder="1" applyFont="1">
      <alignment readingOrder="0"/>
    </xf>
    <xf borderId="11" fillId="4" fontId="0" numFmtId="0" xfId="0" applyAlignment="1" applyBorder="1" applyFont="1">
      <alignment readingOrder="0"/>
    </xf>
    <xf borderId="2" fillId="5" fontId="0" numFmtId="9" xfId="0" applyBorder="1" applyFont="1" applyNumberFormat="1"/>
    <xf borderId="2" fillId="4" fontId="0" numFmtId="0" xfId="0" applyBorder="1" applyFont="1"/>
    <xf borderId="12" fillId="4" fontId="0" numFmtId="0" xfId="0" applyBorder="1" applyFont="1"/>
    <xf borderId="13" fillId="4" fontId="0" numFmtId="0" xfId="0" applyBorder="1" applyFont="1"/>
    <xf borderId="14" fillId="6" fontId="3" numFmtId="0" xfId="0" applyBorder="1" applyFill="1" applyFont="1"/>
    <xf borderId="15" fillId="6" fontId="3" numFmtId="9" xfId="0" applyBorder="1" applyFont="1" applyNumberFormat="1"/>
    <xf borderId="14" fillId="6" fontId="3" numFmtId="164" xfId="0" applyBorder="1" applyFont="1" applyNumberFormat="1"/>
    <xf borderId="1" fillId="2" fontId="0" numFmtId="0" xfId="0" applyAlignment="1" applyBorder="1" applyFont="1">
      <alignment readingOrder="0"/>
    </xf>
    <xf borderId="16" fillId="4" fontId="0" numFmtId="0" xfId="0" applyBorder="1" applyFont="1"/>
    <xf borderId="16" fillId="4" fontId="0" numFmtId="0" xfId="0" applyAlignment="1" applyBorder="1" applyFont="1">
      <alignment readingOrder="0"/>
    </xf>
    <xf borderId="17" fillId="2" fontId="0" numFmtId="0" xfId="0" applyBorder="1" applyFont="1"/>
    <xf borderId="5" fillId="4" fontId="0" numFmtId="0" xfId="0" applyBorder="1" applyFont="1"/>
    <xf borderId="18" fillId="4" fontId="0" numFmtId="0" xfId="0" applyAlignment="1" applyBorder="1" applyFont="1">
      <alignment readingOrder="0"/>
    </xf>
    <xf borderId="19" fillId="2" fontId="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.43"/>
    <col customWidth="1" min="2" max="2" width="12.29"/>
    <col customWidth="1" min="3" max="3" width="7.86"/>
    <col customWidth="1" min="4" max="4" width="8.43"/>
    <col customWidth="1" min="5" max="5" width="3.71"/>
    <col customWidth="1" min="6" max="6" width="12.29"/>
    <col customWidth="1" min="7" max="7" width="6.14"/>
    <col customWidth="1" min="8" max="8" width="7.57"/>
    <col customWidth="1" min="9" max="9" width="4.43"/>
    <col customWidth="1" min="10" max="10" width="12.29"/>
    <col customWidth="1" min="11" max="11" width="6.0"/>
    <col customWidth="1" min="12" max="12" width="8.43"/>
    <col customWidth="1" min="13" max="13" width="4.71"/>
    <col customWidth="1" min="14" max="14" width="11.43"/>
    <col customWidth="1" min="15" max="15" width="7.86"/>
    <col customWidth="1" min="16" max="16" width="11.43"/>
    <col customWidth="1" min="17" max="17" width="10.71"/>
    <col customWidth="1" min="18" max="18" width="12.57"/>
    <col customWidth="1" min="19" max="26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3" t="s">
        <v>1</v>
      </c>
      <c r="C2" s="4"/>
      <c r="D2" s="7"/>
      <c r="E2" s="1"/>
      <c r="F2" s="3" t="s">
        <v>5</v>
      </c>
      <c r="G2" s="4"/>
      <c r="H2" s="7"/>
      <c r="I2" s="1"/>
      <c r="J2" s="3" t="s">
        <v>6</v>
      </c>
      <c r="K2" s="4"/>
      <c r="L2" s="7"/>
      <c r="M2" s="9"/>
      <c r="N2" s="3" t="s">
        <v>7</v>
      </c>
      <c r="O2" s="4"/>
      <c r="P2" s="7"/>
      <c r="Q2" s="1"/>
      <c r="R2" s="3" t="s">
        <v>8</v>
      </c>
      <c r="S2" s="4"/>
      <c r="T2" s="7"/>
      <c r="U2" s="1"/>
      <c r="V2" s="1"/>
      <c r="W2" s="1"/>
      <c r="X2" s="1"/>
      <c r="Y2" s="1"/>
      <c r="Z2" s="1"/>
    </row>
    <row r="3">
      <c r="A3" s="1"/>
      <c r="B3" s="2" t="s">
        <v>3</v>
      </c>
      <c r="C3" s="2" t="s">
        <v>9</v>
      </c>
      <c r="D3" s="2" t="s">
        <v>10</v>
      </c>
      <c r="E3" s="1"/>
      <c r="F3" s="2" t="s">
        <v>3</v>
      </c>
      <c r="G3" s="2" t="s">
        <v>9</v>
      </c>
      <c r="H3" s="2" t="s">
        <v>10</v>
      </c>
      <c r="I3" s="1"/>
      <c r="J3" s="2" t="s">
        <v>3</v>
      </c>
      <c r="K3" s="2" t="s">
        <v>9</v>
      </c>
      <c r="L3" s="2" t="s">
        <v>10</v>
      </c>
      <c r="M3" s="1"/>
      <c r="N3" s="2" t="s">
        <v>3</v>
      </c>
      <c r="O3" s="2" t="s">
        <v>9</v>
      </c>
      <c r="P3" s="2" t="s">
        <v>10</v>
      </c>
      <c r="Q3" s="1"/>
      <c r="R3" s="2" t="s">
        <v>3</v>
      </c>
      <c r="S3" s="2" t="s">
        <v>9</v>
      </c>
      <c r="T3" s="2" t="s">
        <v>10</v>
      </c>
      <c r="U3" s="1"/>
      <c r="V3" s="1"/>
      <c r="W3" s="1"/>
      <c r="X3" s="1"/>
      <c r="Y3" s="1"/>
      <c r="Z3" s="1"/>
    </row>
    <row r="4">
      <c r="A4" s="1"/>
      <c r="B4" s="12" t="s">
        <v>11</v>
      </c>
      <c r="C4" s="12">
        <f>SUMIF(Pau_andy!$C$2:$C$12,Resumen!B4,Pau_andy!$D$2:$D$12)</f>
        <v>30</v>
      </c>
      <c r="D4" s="18">
        <f t="shared" ref="D4:D6" si="1">C4/C$8</f>
        <v>0.6976744186</v>
      </c>
      <c r="E4" s="1"/>
      <c r="F4" s="12" t="s">
        <v>11</v>
      </c>
      <c r="G4" s="12">
        <f>SUMIF(serg_leo!$C$2:$C$19,Resumen!F4,serg_leo!$D$2:$D$19)</f>
        <v>13</v>
      </c>
      <c r="H4" s="18">
        <f t="shared" ref="H4:H6" si="2">G4/G$8</f>
        <v>0.52</v>
      </c>
      <c r="I4" s="1"/>
      <c r="J4" s="12" t="s">
        <v>11</v>
      </c>
      <c r="K4" s="12">
        <f>SUMIF(lean_eric_caro!$C$2:$C$19,Resumen!J4,lean_eric_caro!$D$2:$D$19)</f>
        <v>15</v>
      </c>
      <c r="L4" s="18">
        <f t="shared" ref="L4:L6" si="3">K4/K$8</f>
        <v>0.625</v>
      </c>
      <c r="M4" s="1"/>
      <c r="N4" s="12" t="s">
        <v>11</v>
      </c>
      <c r="O4" s="12">
        <f>SUMIF(bera_nino!$C$2:$C$26,Resumen!N4,bera_nino!$D$2:$D$26)</f>
        <v>21</v>
      </c>
      <c r="P4" s="18">
        <f t="shared" ref="P4:P6" si="4">O4/O$8</f>
        <v>0.3559322034</v>
      </c>
      <c r="Q4" s="1"/>
      <c r="R4" s="12" t="s">
        <v>11</v>
      </c>
      <c r="S4" s="12">
        <f>SUMIF(ber_fer_seba!$C$2:$C$19,Resumen!R4,ber_fer_seba!$D$2:$D$19)</f>
        <v>10</v>
      </c>
      <c r="T4" s="18">
        <f t="shared" ref="T4:T6" si="5">S4/S$8</f>
        <v>0.3125</v>
      </c>
      <c r="U4" s="1"/>
      <c r="V4" s="1"/>
      <c r="W4" s="1"/>
      <c r="X4" s="1"/>
      <c r="Y4" s="1"/>
      <c r="Z4" s="1"/>
    </row>
    <row r="5">
      <c r="A5" s="1"/>
      <c r="B5" s="12" t="s">
        <v>15</v>
      </c>
      <c r="C5" s="12">
        <f>SUMIF(Pau_andy!$C$2:$C$12,Resumen!B5,Pau_andy!$D$2:$D$12)</f>
        <v>8</v>
      </c>
      <c r="D5" s="18">
        <f t="shared" si="1"/>
        <v>0.1860465116</v>
      </c>
      <c r="E5" s="1"/>
      <c r="F5" s="12" t="s">
        <v>15</v>
      </c>
      <c r="G5" s="12">
        <f>SUMIF(serg_leo!$C$2:$C$19,Resumen!F5,serg_leo!$D$2:$D$19)</f>
        <v>6</v>
      </c>
      <c r="H5" s="18">
        <f t="shared" si="2"/>
        <v>0.24</v>
      </c>
      <c r="I5" s="1"/>
      <c r="J5" s="12" t="s">
        <v>15</v>
      </c>
      <c r="K5" s="12">
        <f>SUMIF(lean_eric_caro!$C$2:$C$19,Resumen!J5,lean_eric_caro!$D$2:$D$19)</f>
        <v>3</v>
      </c>
      <c r="L5" s="18">
        <f t="shared" si="3"/>
        <v>0.125</v>
      </c>
      <c r="M5" s="1"/>
      <c r="N5" s="12" t="s">
        <v>15</v>
      </c>
      <c r="O5" s="12">
        <f>SUMIF(bera_nino!$C$2:$C$26,Resumen!N5,bera_nino!$D$2:$D$26)</f>
        <v>15</v>
      </c>
      <c r="P5" s="18">
        <f t="shared" si="4"/>
        <v>0.2542372881</v>
      </c>
      <c r="Q5" s="1"/>
      <c r="R5" s="12" t="s">
        <v>15</v>
      </c>
      <c r="S5" s="12">
        <f>SUMIF(ber_fer_seba!$C$2:$C$19,Resumen!R5,ber_fer_seba!$D$2:$D$19)</f>
        <v>18</v>
      </c>
      <c r="T5" s="18">
        <f t="shared" si="5"/>
        <v>0.5625</v>
      </c>
      <c r="U5" s="1"/>
      <c r="V5" s="1"/>
      <c r="W5" s="1"/>
      <c r="X5" s="1"/>
      <c r="Y5" s="1"/>
      <c r="Z5" s="1"/>
    </row>
    <row r="6">
      <c r="A6" s="1"/>
      <c r="B6" s="12" t="s">
        <v>19</v>
      </c>
      <c r="C6" s="12">
        <f>SUMIF(Pau_andy!$C$2:$C$12,Resumen!B6,Pau_andy!$D$2:$D$12)</f>
        <v>5</v>
      </c>
      <c r="D6" s="18">
        <f t="shared" si="1"/>
        <v>0.1162790698</v>
      </c>
      <c r="E6" s="1"/>
      <c r="F6" s="12" t="s">
        <v>19</v>
      </c>
      <c r="G6" s="12">
        <f>SUMIF(serg_leo!$C$2:$C$19,Resumen!F6,serg_leo!$D$2:$D$19)</f>
        <v>6</v>
      </c>
      <c r="H6" s="18">
        <f t="shared" si="2"/>
        <v>0.24</v>
      </c>
      <c r="I6" s="1"/>
      <c r="J6" s="12" t="s">
        <v>19</v>
      </c>
      <c r="K6" s="12">
        <f>SUMIF(lean_eric_caro!$C$2:$C$19,Resumen!J6,lean_eric_caro!$D$2:$D$19)</f>
        <v>6</v>
      </c>
      <c r="L6" s="18">
        <f t="shared" si="3"/>
        <v>0.25</v>
      </c>
      <c r="M6" s="1"/>
      <c r="N6" s="12" t="s">
        <v>19</v>
      </c>
      <c r="O6" s="12">
        <f>SUMIF(bera_nino!$C$2:$C$26,Resumen!N6,bera_nino!$D$2:$D$26)</f>
        <v>23</v>
      </c>
      <c r="P6" s="18">
        <f t="shared" si="4"/>
        <v>0.3898305085</v>
      </c>
      <c r="Q6" s="1"/>
      <c r="R6" s="12" t="s">
        <v>19</v>
      </c>
      <c r="S6" s="12">
        <f>SUMIF(ber_fer_seba!$C$2:$C$19,Resumen!R6,ber_fer_seba!$D$2:$D$19)</f>
        <v>4</v>
      </c>
      <c r="T6" s="18">
        <f t="shared" si="5"/>
        <v>0.125</v>
      </c>
      <c r="U6" s="1"/>
      <c r="V6" s="1"/>
      <c r="W6" s="1"/>
      <c r="X6" s="1"/>
      <c r="Y6" s="1"/>
      <c r="Z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22" t="s">
        <v>32</v>
      </c>
      <c r="C8" s="22">
        <f t="shared" ref="C8:D8" si="6">SUM(C4:C6)</f>
        <v>43</v>
      </c>
      <c r="D8" s="23">
        <f t="shared" si="6"/>
        <v>1</v>
      </c>
      <c r="E8" s="1"/>
      <c r="F8" s="22" t="s">
        <v>32</v>
      </c>
      <c r="G8" s="22">
        <f t="shared" ref="G8:H8" si="7">SUM(G4:G6)</f>
        <v>25</v>
      </c>
      <c r="H8" s="23">
        <f t="shared" si="7"/>
        <v>1</v>
      </c>
      <c r="I8" s="1"/>
      <c r="J8" s="22" t="s">
        <v>32</v>
      </c>
      <c r="K8" s="22">
        <f t="shared" ref="K8:L8" si="8">SUM(K4:K6)</f>
        <v>24</v>
      </c>
      <c r="L8" s="23">
        <f t="shared" si="8"/>
        <v>1</v>
      </c>
      <c r="M8" s="1"/>
      <c r="N8" s="22" t="s">
        <v>32</v>
      </c>
      <c r="O8" s="22">
        <f t="shared" ref="O8:P8" si="9">SUM(O4:O6)</f>
        <v>59</v>
      </c>
      <c r="P8" s="23">
        <f t="shared" si="9"/>
        <v>1</v>
      </c>
      <c r="Q8" s="1"/>
      <c r="R8" s="22" t="s">
        <v>32</v>
      </c>
      <c r="S8" s="22">
        <f t="shared" ref="S8:T8" si="10">SUM(S4:S6)</f>
        <v>32</v>
      </c>
      <c r="T8" s="23">
        <f t="shared" si="10"/>
        <v>1</v>
      </c>
      <c r="U8" s="1"/>
      <c r="V8" s="1"/>
      <c r="W8" s="1"/>
      <c r="X8" s="1"/>
      <c r="Y8" s="1"/>
      <c r="Z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22" t="s">
        <v>33</v>
      </c>
      <c r="C10" s="22">
        <f>COUNTA(Pau_andy!A2:A12)</f>
        <v>8</v>
      </c>
      <c r="D10" s="1"/>
      <c r="E10" s="1"/>
      <c r="F10" s="22" t="s">
        <v>33</v>
      </c>
      <c r="G10" s="22">
        <f>COUNTA(serg_leo!A2:A10)</f>
        <v>6</v>
      </c>
      <c r="H10" s="1"/>
      <c r="I10" s="1"/>
      <c r="J10" s="22" t="s">
        <v>33</v>
      </c>
      <c r="K10" s="22">
        <f>COUNTA(lean_eric_caro!A2:A19)</f>
        <v>12</v>
      </c>
      <c r="L10" s="1"/>
      <c r="M10" s="1"/>
      <c r="N10" s="22" t="s">
        <v>33</v>
      </c>
      <c r="O10" s="22">
        <f>COUNTA(bera_nino!D2:D22)</f>
        <v>21</v>
      </c>
      <c r="P10" s="1"/>
      <c r="Q10" s="1"/>
      <c r="R10" s="22" t="s">
        <v>33</v>
      </c>
      <c r="S10" s="22">
        <f>COUNTA(ber_fer_seba!D2:D19)</f>
        <v>11</v>
      </c>
      <c r="T10" s="1"/>
      <c r="U10" s="1"/>
      <c r="V10" s="1"/>
      <c r="W10" s="1"/>
      <c r="X10" s="1"/>
      <c r="Y10" s="1"/>
      <c r="Z10" s="1"/>
    </row>
    <row r="11">
      <c r="A11" s="1"/>
      <c r="B11" s="22" t="s">
        <v>34</v>
      </c>
      <c r="C11" s="24">
        <f>C8/C10</f>
        <v>5.375</v>
      </c>
      <c r="D11" s="1"/>
      <c r="E11" s="1"/>
      <c r="F11" s="22" t="s">
        <v>34</v>
      </c>
      <c r="G11" s="24">
        <f>G8/G10</f>
        <v>4.166666667</v>
      </c>
      <c r="H11" s="1"/>
      <c r="I11" s="1"/>
      <c r="J11" s="22" t="s">
        <v>34</v>
      </c>
      <c r="K11" s="24">
        <f>K8/K10</f>
        <v>2</v>
      </c>
      <c r="L11" s="1"/>
      <c r="M11" s="1"/>
      <c r="N11" s="22" t="s">
        <v>34</v>
      </c>
      <c r="O11" s="24">
        <f>O8/O10</f>
        <v>2.80952381</v>
      </c>
      <c r="P11" s="1"/>
      <c r="Q11" s="1"/>
      <c r="R11" s="22" t="s">
        <v>34</v>
      </c>
      <c r="S11" s="24">
        <f>S8/S10</f>
        <v>2.909090909</v>
      </c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1"/>
      <c r="F12" s="2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1"/>
      <c r="D13" s="1"/>
      <c r="E13" s="1"/>
      <c r="F13" s="2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1"/>
      <c r="F14" s="2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B2:D2"/>
    <mergeCell ref="F2:H2"/>
    <mergeCell ref="J2:L2"/>
    <mergeCell ref="N2:P2"/>
    <mergeCell ref="R2:T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60.0"/>
    <col customWidth="1" min="2" max="2" width="22.29"/>
    <col customWidth="1" min="3" max="3" width="12.29"/>
    <col customWidth="1" min="4" max="4" width="14.43"/>
    <col customWidth="1" min="5" max="6" width="11.43"/>
    <col customWidth="1" min="7" max="26" width="10.71"/>
  </cols>
  <sheetData>
    <row r="1">
      <c r="A1" s="2" t="s">
        <v>0</v>
      </c>
      <c r="B1" s="2" t="s">
        <v>2</v>
      </c>
      <c r="C1" s="2" t="s">
        <v>3</v>
      </c>
      <c r="D1" s="2" t="s">
        <v>4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5"/>
      <c r="B2" s="6"/>
      <c r="C2" s="8"/>
      <c r="D2" s="8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0"/>
      <c r="B3" s="11"/>
      <c r="C3" s="14"/>
      <c r="D3" s="1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0"/>
      <c r="B4" s="11"/>
      <c r="C4" s="14"/>
      <c r="D4" s="1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6" t="s">
        <v>12</v>
      </c>
      <c r="B5" s="15"/>
      <c r="C5" s="17" t="s">
        <v>11</v>
      </c>
      <c r="D5" s="17">
        <v>3.0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6" t="s">
        <v>13</v>
      </c>
      <c r="B6" s="15"/>
      <c r="C6" s="17" t="s">
        <v>11</v>
      </c>
      <c r="D6" s="17">
        <v>2.0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6" t="s">
        <v>14</v>
      </c>
      <c r="B7" s="15"/>
      <c r="C7" s="17" t="s">
        <v>15</v>
      </c>
      <c r="D7" s="17">
        <v>3.0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6" t="s">
        <v>16</v>
      </c>
      <c r="B8" s="15"/>
      <c r="C8" s="17" t="s">
        <v>15</v>
      </c>
      <c r="D8" s="17">
        <v>3.0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6" t="s">
        <v>17</v>
      </c>
      <c r="B9" s="15"/>
      <c r="C9" s="17" t="s">
        <v>19</v>
      </c>
      <c r="D9" s="17">
        <v>6.0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6" t="s">
        <v>20</v>
      </c>
      <c r="B10" s="15"/>
      <c r="C10" s="17" t="s">
        <v>11</v>
      </c>
      <c r="D10" s="17">
        <v>2.0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6" t="s">
        <v>22</v>
      </c>
      <c r="B11" s="15"/>
      <c r="C11" s="17" t="s">
        <v>11</v>
      </c>
      <c r="D11" s="17">
        <v>2.0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6" t="s">
        <v>24</v>
      </c>
      <c r="B12" s="15"/>
      <c r="C12" s="17" t="s">
        <v>11</v>
      </c>
      <c r="D12" s="17">
        <v>2.0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6" t="s">
        <v>26</v>
      </c>
      <c r="B13" s="15"/>
      <c r="C13" s="17" t="s">
        <v>11</v>
      </c>
      <c r="D13" s="17">
        <v>2.0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9"/>
      <c r="B14" s="15"/>
      <c r="C14" s="15"/>
      <c r="D14" s="1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9"/>
      <c r="B15" s="15"/>
      <c r="C15" s="15"/>
      <c r="D15" s="1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9"/>
      <c r="B16" s="15"/>
      <c r="C16" s="15"/>
      <c r="D16" s="1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9"/>
      <c r="B17" s="15"/>
      <c r="C17" s="15"/>
      <c r="D17" s="15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9"/>
      <c r="B18" s="15"/>
      <c r="C18" s="15"/>
      <c r="D18" s="1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20"/>
      <c r="B19" s="21"/>
      <c r="C19" s="15"/>
      <c r="D19" s="1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dataValidations>
    <dataValidation type="list" allowBlank="1" sqref="C2:C19">
      <formula1>Datos!$C$4:$C$6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9.0"/>
    <col customWidth="1" min="2" max="2" width="47.14"/>
    <col customWidth="1" min="3" max="3" width="12.29"/>
    <col customWidth="1" min="4" max="4" width="14.43"/>
    <col customWidth="1" min="5" max="6" width="11.43"/>
    <col customWidth="1" min="7" max="26" width="10.71"/>
  </cols>
  <sheetData>
    <row r="1">
      <c r="A1" s="2" t="s">
        <v>0</v>
      </c>
      <c r="B1" s="2" t="s">
        <v>2</v>
      </c>
      <c r="C1" s="2" t="s">
        <v>3</v>
      </c>
      <c r="D1" s="2" t="s">
        <v>4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5"/>
      <c r="B2" s="13"/>
      <c r="C2" s="8"/>
      <c r="D2" s="8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0"/>
      <c r="B3" s="15"/>
      <c r="C3" s="17"/>
      <c r="D3" s="17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5"/>
      <c r="B4" s="15"/>
      <c r="C4" s="17"/>
      <c r="D4" s="17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6"/>
      <c r="B5" s="15"/>
      <c r="C5" s="17"/>
      <c r="D5" s="17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6"/>
      <c r="B6" s="15"/>
      <c r="C6" s="17"/>
      <c r="D6" s="17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6" t="s">
        <v>18</v>
      </c>
      <c r="B7" s="15"/>
      <c r="C7" s="17" t="s">
        <v>11</v>
      </c>
      <c r="D7" s="17">
        <v>3.0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6" t="s">
        <v>21</v>
      </c>
      <c r="B8" s="15"/>
      <c r="C8" s="17" t="s">
        <v>11</v>
      </c>
      <c r="D8" s="17">
        <v>2.0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6" t="s">
        <v>23</v>
      </c>
      <c r="B9" s="15"/>
      <c r="C9" s="17" t="s">
        <v>15</v>
      </c>
      <c r="D9" s="17">
        <v>3.0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6" t="s">
        <v>25</v>
      </c>
      <c r="B10" s="15"/>
      <c r="C10" s="17" t="s">
        <v>11</v>
      </c>
      <c r="D10" s="17">
        <v>2.0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6" t="s">
        <v>27</v>
      </c>
      <c r="B11" s="15"/>
      <c r="C11" s="17" t="s">
        <v>11</v>
      </c>
      <c r="D11" s="17">
        <v>1.0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6" t="s">
        <v>28</v>
      </c>
      <c r="B12" s="15"/>
      <c r="C12" s="17" t="s">
        <v>11</v>
      </c>
      <c r="D12" s="17">
        <v>2.0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6" t="s">
        <v>29</v>
      </c>
      <c r="B13" s="15"/>
      <c r="C13" s="17" t="s">
        <v>19</v>
      </c>
      <c r="D13" s="17">
        <v>6.0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6" t="s">
        <v>30</v>
      </c>
      <c r="B14" s="15"/>
      <c r="C14" s="17" t="s">
        <v>11</v>
      </c>
      <c r="D14" s="17">
        <v>1.0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6" t="s">
        <v>23</v>
      </c>
      <c r="B15" s="15"/>
      <c r="C15" s="17" t="s">
        <v>11</v>
      </c>
      <c r="D15" s="17">
        <v>1.0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6" t="s">
        <v>25</v>
      </c>
      <c r="B16" s="15"/>
      <c r="C16" s="17" t="s">
        <v>11</v>
      </c>
      <c r="D16" s="17">
        <v>1.0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6" t="s">
        <v>27</v>
      </c>
      <c r="B17" s="15"/>
      <c r="C17" s="17" t="s">
        <v>11</v>
      </c>
      <c r="D17" s="17">
        <v>1.0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6" t="s">
        <v>31</v>
      </c>
      <c r="B18" s="15"/>
      <c r="C18" s="17" t="s">
        <v>11</v>
      </c>
      <c r="D18" s="17">
        <v>1.0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20"/>
      <c r="B19" s="21"/>
      <c r="C19" s="15"/>
      <c r="D19" s="1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dataValidations>
    <dataValidation type="list" allowBlank="1" sqref="C2:C19">
      <formula1>Datos!$C$4:$C$6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1.0"/>
  </cols>
  <sheetData>
    <row r="1">
      <c r="A1" s="2" t="s">
        <v>0</v>
      </c>
      <c r="B1" s="2" t="s">
        <v>2</v>
      </c>
      <c r="C1" s="2" t="s">
        <v>3</v>
      </c>
      <c r="D1" s="2" t="s">
        <v>4</v>
      </c>
    </row>
    <row r="2">
      <c r="A2" s="5"/>
      <c r="B2" s="6"/>
      <c r="C2" s="8" t="s">
        <v>11</v>
      </c>
      <c r="D2" s="8">
        <v>3.0</v>
      </c>
    </row>
    <row r="3">
      <c r="A3" s="10"/>
      <c r="B3" s="11"/>
      <c r="C3" s="14" t="s">
        <v>15</v>
      </c>
      <c r="D3" s="14">
        <v>2.0</v>
      </c>
    </row>
    <row r="4">
      <c r="A4" s="10"/>
      <c r="B4" s="11"/>
      <c r="C4" s="14" t="s">
        <v>19</v>
      </c>
      <c r="D4" s="14">
        <v>3.0</v>
      </c>
    </row>
    <row r="5">
      <c r="A5" s="16"/>
      <c r="B5" s="15"/>
      <c r="C5" s="17" t="s">
        <v>11</v>
      </c>
      <c r="D5" s="17">
        <v>1.0</v>
      </c>
    </row>
    <row r="6">
      <c r="A6" s="16"/>
      <c r="B6" s="15"/>
      <c r="C6" s="17" t="s">
        <v>11</v>
      </c>
      <c r="D6" s="17">
        <v>3.0</v>
      </c>
    </row>
    <row r="7">
      <c r="A7" s="16"/>
      <c r="B7" s="15"/>
      <c r="C7" s="17" t="s">
        <v>15</v>
      </c>
      <c r="D7" s="17">
        <v>2.0</v>
      </c>
    </row>
    <row r="8">
      <c r="A8" s="16"/>
      <c r="B8" s="15"/>
      <c r="C8" s="17" t="s">
        <v>19</v>
      </c>
      <c r="D8" s="17">
        <v>3.0</v>
      </c>
    </row>
    <row r="9">
      <c r="A9" s="16"/>
      <c r="B9" s="15"/>
      <c r="C9" s="17" t="s">
        <v>11</v>
      </c>
      <c r="D9" s="17">
        <v>3.0</v>
      </c>
    </row>
    <row r="10">
      <c r="A10" s="16"/>
      <c r="B10" s="15"/>
      <c r="C10" s="17" t="s">
        <v>15</v>
      </c>
      <c r="D10" s="17">
        <v>4.0</v>
      </c>
    </row>
    <row r="11">
      <c r="A11" s="16"/>
      <c r="B11" s="15"/>
      <c r="C11" s="17" t="s">
        <v>11</v>
      </c>
      <c r="D11" s="17">
        <v>2.0</v>
      </c>
    </row>
    <row r="12">
      <c r="A12" s="16"/>
      <c r="B12" s="15"/>
      <c r="C12" s="17" t="s">
        <v>15</v>
      </c>
      <c r="D12" s="17">
        <v>2.0</v>
      </c>
    </row>
    <row r="13">
      <c r="A13" s="16"/>
      <c r="B13" s="15"/>
      <c r="C13" s="17" t="s">
        <v>19</v>
      </c>
      <c r="D13" s="17">
        <v>6.0</v>
      </c>
    </row>
    <row r="14">
      <c r="A14" s="16"/>
      <c r="B14" s="15"/>
      <c r="C14" s="17" t="s">
        <v>19</v>
      </c>
      <c r="D14" s="17">
        <v>3.0</v>
      </c>
    </row>
    <row r="15">
      <c r="A15" s="16"/>
      <c r="B15" s="15"/>
      <c r="C15" s="17" t="s">
        <v>15</v>
      </c>
      <c r="D15" s="17">
        <v>2.0</v>
      </c>
    </row>
    <row r="16">
      <c r="A16" s="16"/>
      <c r="B16" s="15"/>
      <c r="C16" s="17" t="s">
        <v>11</v>
      </c>
      <c r="D16" s="17">
        <v>2.0</v>
      </c>
    </row>
    <row r="17">
      <c r="A17" s="16"/>
      <c r="B17" s="15"/>
      <c r="C17" s="17" t="s">
        <v>19</v>
      </c>
      <c r="D17" s="17">
        <v>3.0</v>
      </c>
    </row>
    <row r="18">
      <c r="A18" s="16"/>
      <c r="B18" s="15"/>
      <c r="C18" s="17" t="s">
        <v>11</v>
      </c>
      <c r="D18" s="17">
        <v>4.0</v>
      </c>
    </row>
    <row r="19">
      <c r="A19" s="16"/>
      <c r="B19" s="15"/>
      <c r="C19" s="17" t="s">
        <v>11</v>
      </c>
      <c r="D19" s="17">
        <v>3.0</v>
      </c>
    </row>
    <row r="20">
      <c r="A20" s="16"/>
      <c r="B20" s="15"/>
      <c r="C20" s="17" t="s">
        <v>15</v>
      </c>
      <c r="D20" s="17">
        <v>3.0</v>
      </c>
    </row>
    <row r="21">
      <c r="A21" s="19"/>
      <c r="B21" s="15"/>
      <c r="C21" s="17" t="s">
        <v>19</v>
      </c>
      <c r="D21" s="17">
        <v>2.0</v>
      </c>
    </row>
    <row r="22">
      <c r="A22" s="19"/>
      <c r="B22" s="15"/>
      <c r="C22" s="17" t="s">
        <v>19</v>
      </c>
      <c r="D22" s="17">
        <v>3.0</v>
      </c>
    </row>
    <row r="23">
      <c r="A23" s="19"/>
      <c r="B23" s="15"/>
      <c r="C23" s="15"/>
      <c r="D23" s="15"/>
    </row>
    <row r="24">
      <c r="A24" s="19"/>
      <c r="B24" s="15"/>
      <c r="C24" s="15"/>
      <c r="D24" s="15"/>
    </row>
    <row r="25">
      <c r="A25" s="19"/>
      <c r="B25" s="15"/>
      <c r="C25" s="15"/>
      <c r="D25" s="15"/>
    </row>
    <row r="26">
      <c r="A26" s="20"/>
      <c r="B26" s="21"/>
      <c r="C26" s="15"/>
      <c r="D26" s="15"/>
    </row>
  </sheetData>
  <dataValidations>
    <dataValidation type="list" allowBlank="1" sqref="C2:C26">
      <formula1>Datos!$C$4:$C$6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2" t="s">
        <v>0</v>
      </c>
      <c r="B1" s="2" t="s">
        <v>2</v>
      </c>
      <c r="C1" s="2" t="s">
        <v>3</v>
      </c>
      <c r="D1" s="2" t="s">
        <v>4</v>
      </c>
    </row>
    <row r="2">
      <c r="A2" s="5"/>
      <c r="B2" s="6"/>
      <c r="C2" s="8" t="s">
        <v>11</v>
      </c>
      <c r="D2" s="8">
        <v>4.0</v>
      </c>
    </row>
    <row r="3">
      <c r="A3" s="10"/>
      <c r="B3" s="11"/>
      <c r="C3" s="14" t="s">
        <v>11</v>
      </c>
      <c r="D3" s="14">
        <v>1.0</v>
      </c>
    </row>
    <row r="4">
      <c r="A4" s="10"/>
      <c r="B4" s="11"/>
      <c r="C4" s="14" t="s">
        <v>15</v>
      </c>
      <c r="D4" s="14">
        <v>4.0</v>
      </c>
    </row>
    <row r="5">
      <c r="A5" s="16"/>
      <c r="B5" s="15"/>
      <c r="C5" s="17" t="s">
        <v>15</v>
      </c>
      <c r="D5" s="17">
        <v>6.0</v>
      </c>
    </row>
    <row r="6">
      <c r="A6" s="16"/>
      <c r="B6" s="15"/>
      <c r="C6" s="17" t="s">
        <v>15</v>
      </c>
      <c r="D6" s="17">
        <v>5.0</v>
      </c>
    </row>
    <row r="7">
      <c r="A7" s="16"/>
      <c r="B7" s="15"/>
      <c r="C7" s="17" t="s">
        <v>19</v>
      </c>
      <c r="D7" s="17">
        <v>4.0</v>
      </c>
    </row>
    <row r="8">
      <c r="A8" s="16"/>
      <c r="B8" s="15"/>
      <c r="C8" s="17" t="s">
        <v>11</v>
      </c>
      <c r="D8" s="17">
        <v>1.0</v>
      </c>
    </row>
    <row r="9">
      <c r="A9" s="16"/>
      <c r="B9" s="15"/>
      <c r="C9" s="17" t="s">
        <v>15</v>
      </c>
      <c r="D9" s="17">
        <v>3.0</v>
      </c>
    </row>
    <row r="10">
      <c r="A10" s="16"/>
      <c r="B10" s="15"/>
      <c r="C10" s="17" t="s">
        <v>11</v>
      </c>
      <c r="D10" s="17">
        <v>1.0</v>
      </c>
    </row>
    <row r="11">
      <c r="A11" s="16"/>
      <c r="B11" s="15"/>
      <c r="C11" s="17" t="s">
        <v>11</v>
      </c>
      <c r="D11" s="17">
        <v>2.0</v>
      </c>
    </row>
    <row r="12">
      <c r="A12" s="16"/>
      <c r="B12" s="15"/>
      <c r="C12" s="17" t="s">
        <v>11</v>
      </c>
      <c r="D12" s="17">
        <v>1.0</v>
      </c>
    </row>
    <row r="13">
      <c r="A13" s="16"/>
      <c r="B13" s="15"/>
      <c r="C13" s="17"/>
      <c r="D13" s="17"/>
    </row>
    <row r="14">
      <c r="A14" s="19"/>
      <c r="B14" s="15"/>
      <c r="C14" s="15"/>
      <c r="D14" s="15"/>
    </row>
    <row r="15">
      <c r="A15" s="19"/>
      <c r="B15" s="15"/>
      <c r="C15" s="15"/>
      <c r="D15" s="15"/>
    </row>
    <row r="16">
      <c r="A16" s="19"/>
      <c r="B16" s="15"/>
      <c r="C16" s="15"/>
      <c r="D16" s="15"/>
    </row>
    <row r="17">
      <c r="A17" s="19"/>
      <c r="B17" s="15"/>
      <c r="C17" s="15"/>
      <c r="D17" s="15"/>
    </row>
    <row r="18">
      <c r="A18" s="19"/>
      <c r="B18" s="15"/>
      <c r="C18" s="15"/>
      <c r="D18" s="15"/>
    </row>
    <row r="19">
      <c r="A19" s="20"/>
      <c r="B19" s="21"/>
      <c r="C19" s="15"/>
      <c r="D19" s="15"/>
    </row>
  </sheetData>
  <dataValidations>
    <dataValidation type="list" allowBlank="1" sqref="C2:C19">
      <formula1>Datos!$C$4:$C$6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60.0"/>
    <col customWidth="1" min="2" max="2" width="47.14"/>
    <col customWidth="1" min="3" max="3" width="12.29"/>
    <col customWidth="1" min="4" max="4" width="14.43"/>
    <col customWidth="1" min="5" max="6" width="11.43"/>
    <col customWidth="1" min="7" max="26" width="10.71"/>
  </cols>
  <sheetData>
    <row r="1">
      <c r="A1" s="2" t="s">
        <v>0</v>
      </c>
      <c r="B1" s="2" t="s">
        <v>2</v>
      </c>
      <c r="C1" s="2" t="s">
        <v>3</v>
      </c>
      <c r="D1" s="2" t="s">
        <v>4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5"/>
      <c r="B2" s="26"/>
      <c r="C2" s="27"/>
      <c r="D2" s="16"/>
      <c r="E2" s="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0"/>
      <c r="B3" s="26"/>
      <c r="C3" s="27"/>
      <c r="D3" s="16"/>
      <c r="E3" s="2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0" t="s">
        <v>12</v>
      </c>
      <c r="B4" s="26"/>
      <c r="C4" s="27" t="s">
        <v>15</v>
      </c>
      <c r="D4" s="16">
        <v>3.0</v>
      </c>
      <c r="E4" s="2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0" t="s">
        <v>35</v>
      </c>
      <c r="B5" s="26"/>
      <c r="C5" s="27" t="s">
        <v>11</v>
      </c>
      <c r="D5" s="16">
        <v>6.0</v>
      </c>
      <c r="E5" s="2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0" t="s">
        <v>36</v>
      </c>
      <c r="B6" s="26"/>
      <c r="C6" s="27" t="s">
        <v>11</v>
      </c>
      <c r="D6" s="16">
        <v>8.0</v>
      </c>
      <c r="E6" s="2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0" t="s">
        <v>37</v>
      </c>
      <c r="B7" s="26"/>
      <c r="C7" s="27" t="s">
        <v>11</v>
      </c>
      <c r="D7" s="16">
        <v>4.0</v>
      </c>
      <c r="E7" s="28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0" t="s">
        <v>38</v>
      </c>
      <c r="B8" s="26"/>
      <c r="C8" s="27" t="s">
        <v>19</v>
      </c>
      <c r="D8" s="16">
        <v>5.0</v>
      </c>
      <c r="E8" s="2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0" t="s">
        <v>39</v>
      </c>
      <c r="B9" s="26"/>
      <c r="C9" s="27" t="s">
        <v>15</v>
      </c>
      <c r="D9" s="16">
        <v>5.0</v>
      </c>
      <c r="E9" s="28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0" t="s">
        <v>40</v>
      </c>
      <c r="B10" s="26"/>
      <c r="C10" s="27" t="s">
        <v>11</v>
      </c>
      <c r="D10" s="16">
        <v>6.0</v>
      </c>
      <c r="E10" s="2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0" t="s">
        <v>41</v>
      </c>
      <c r="B11" s="26"/>
      <c r="C11" s="27" t="s">
        <v>11</v>
      </c>
      <c r="D11" s="16">
        <v>6.0</v>
      </c>
      <c r="E11" s="28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29"/>
      <c r="B12" s="6"/>
      <c r="C12" s="30"/>
      <c r="D12" s="16"/>
      <c r="E12" s="28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1"/>
      <c r="D13" s="3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</sheetData>
  <dataValidations>
    <dataValidation type="list" allowBlank="1" sqref="C2:C12">
      <formula1>Datos!$C$4:$C$6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2" width="11.43"/>
    <col customWidth="1" min="3" max="3" width="12.29"/>
    <col customWidth="1" min="4" max="6" width="11.43"/>
    <col customWidth="1" min="7" max="26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2" t="s">
        <v>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6" t="s">
        <v>11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15" t="s">
        <v>15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5" t="s">
        <v>19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5" footer="0.0" header="0.0" left="0.7" right="0.7" top="0.75"/>
  <pageSetup orientation="landscape"/>
  <drawing r:id="rId1"/>
</worksheet>
</file>